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6" yWindow="228" windowWidth="21360" windowHeight="12012" activeTab="0"/>
  </bookViews>
  <sheets>
    <sheet name="吸着材の物質移動モデル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<sst xmlns="http://schemas.openxmlformats.org/spreadsheetml/2006/main" count="41" uniqueCount="30">
  <si>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微分方程式数</t>
  </si>
  <si>
    <t>定数</t>
  </si>
  <si>
    <t>微分方程式→</t>
  </si>
  <si>
    <t>計算結果</t>
  </si>
  <si>
    <t>←初期値</t>
  </si>
  <si>
    <t>連立常微分方程式解法シートRunge-Kutta-Fehlberg法版</t>
  </si>
  <si>
    <t>区間分割数</t>
  </si>
  <si>
    <t>VBAプログラムはゴッドフット企画による</t>
  </si>
  <si>
    <t>t=</t>
  </si>
  <si>
    <t>t</t>
  </si>
  <si>
    <t>t</t>
  </si>
  <si>
    <t>q*=</t>
  </si>
  <si>
    <t>q~</t>
  </si>
  <si>
    <t>q~=</t>
  </si>
  <si>
    <t>q~'=</t>
  </si>
  <si>
    <t>積分区間t=[0,</t>
  </si>
  <si>
    <t>t]</t>
  </si>
  <si>
    <t>q~</t>
  </si>
  <si>
    <t>q</t>
  </si>
  <si>
    <t>Traybal Sh=6.6</t>
  </si>
  <si>
    <t>R=</t>
  </si>
  <si>
    <t>DAB=</t>
  </si>
  <si>
    <t>m</t>
  </si>
  <si>
    <t>m2/s</t>
  </si>
  <si>
    <t>(B)LDFモデル</t>
  </si>
  <si>
    <t>(C)Vemeulen</t>
  </si>
  <si>
    <t>(D)</t>
  </si>
  <si>
    <t>解析解</t>
  </si>
  <si>
    <t>Glueckaufの(D)</t>
  </si>
  <si>
    <t>√t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</si>
</sst>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40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6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3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76" fontId="3" fillId="0" borderId="14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82" fontId="3" fillId="0" borderId="13" xfId="61" applyNumberFormat="1" applyFont="1" applyBorder="1">
      <alignment/>
      <protection/>
    </xf>
    <xf numFmtId="11" fontId="3" fillId="0" borderId="0" xfId="61" applyNumberFormat="1" applyFont="1">
      <alignment/>
      <protection/>
    </xf>
    <xf numFmtId="188" fontId="3" fillId="0" borderId="16" xfId="61" applyNumberFormat="1" applyFont="1" applyBorder="1">
      <alignment/>
      <protection/>
    </xf>
    <xf numFmtId="188" fontId="3" fillId="0" borderId="13" xfId="61" applyNumberFormat="1" applyFont="1" applyBorder="1">
      <alignment/>
      <protection/>
    </xf>
    <xf numFmtId="188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0" fontId="3" fillId="0" borderId="0" xfId="62" applyFont="1">
      <alignment/>
      <protection/>
    </xf>
    <xf numFmtId="0" fontId="3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標準_pd0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-0.00725"/>
          <c:w val="0.92925"/>
          <c:h val="0.9195"/>
        </c:manualLayout>
      </c:layout>
      <c:scatterChart>
        <c:scatterStyle val="smoothMarker"/>
        <c:varyColors val="0"/>
        <c:ser>
          <c:idx val="1"/>
          <c:order val="0"/>
          <c:tx>
            <c:v>物質移動係数モデル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'吸着材の物質移動モデル'!$U$5:$U$26</c:f>
              <c:numCache/>
            </c:numRef>
          </c:xVal>
          <c:yVal>
            <c:numRef>
              <c:f>'吸着材の物質移動モデル'!$W$5:$W$26</c:f>
              <c:numCache/>
            </c:numRef>
          </c:yVal>
          <c:smooth val="1"/>
        </c:ser>
        <c:ser>
          <c:idx val="0"/>
          <c:order val="1"/>
          <c:tx>
            <c:v>拡散モデル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'吸着材の物質移動モデル'!$Y$5:$Y$17</c:f>
              <c:numCache/>
            </c:numRef>
          </c:xVal>
          <c:yVal>
            <c:numRef>
              <c:f>'吸着材の物質移動モデル'!$AA$5:$AA$17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'吸着材の物質移動モデル'!$O$5:$O$18</c:f>
              <c:numCache/>
            </c:numRef>
          </c:xVal>
          <c:yVal>
            <c:numRef>
              <c:f>'吸着材の物質移動モデル'!$Q$5:$Q$18</c:f>
              <c:numCache/>
            </c:numRef>
          </c:yVal>
          <c:smooth val="1"/>
        </c:ser>
        <c:ser>
          <c:idx val="3"/>
          <c:order val="3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'吸着材の物質移動モデル'!$S$5:$S$26</c:f>
              <c:numCache/>
            </c:numRef>
          </c:xVal>
          <c:yVal>
            <c:numRef>
              <c:f>'吸着材の物質移動モデル'!$T$5:$T$26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'吸着材の物質移動モデル'!$AC$5:$AC$42</c:f>
              <c:numCache/>
            </c:numRef>
          </c:xVal>
          <c:yVal>
            <c:numRef>
              <c:f>'吸着材の物質移動モデル'!$AE$5:$AE$42</c:f>
              <c:numCache/>
            </c:numRef>
          </c:yVal>
          <c:smooth val="1"/>
        </c:ser>
        <c:axId val="11866334"/>
        <c:axId val="39688143"/>
      </c:scatterChart>
      <c:valAx>
        <c:axId val="11866334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688143"/>
        <c:crosses val="autoZero"/>
        <c:crossBetween val="midCat"/>
        <c:dispUnits/>
        <c:majorUnit val="500"/>
        <c:minorUnit val="100"/>
      </c:valAx>
      <c:valAx>
        <c:axId val="39688143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吸着平均濃度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q~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334"/>
        <c:crosses val="autoZero"/>
        <c:crossBetween val="midCat"/>
        <c:dispUnits/>
        <c:majorUnit val="0.0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-0.0125"/>
          <c:w val="0.9055"/>
          <c:h val="0.920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'吸着材の物質移動モデル'!$V$5:$V$25</c:f>
              <c:numCache/>
            </c:numRef>
          </c:xVal>
          <c:yVal>
            <c:numRef>
              <c:f>'吸着材の物質移動モデル'!$W$5:$W$25</c:f>
              <c:numCache/>
            </c:numRef>
          </c:yVal>
          <c:smooth val="1"/>
        </c:ser>
        <c:ser>
          <c:idx val="0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'吸着材の物質移動モデル'!$Z$5:$Z$17</c:f>
              <c:numCache/>
            </c:numRef>
          </c:xVal>
          <c:yVal>
            <c:numRef>
              <c:f>'吸着材の物質移動モデル'!$AA$5:$AA$17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'吸着材の物質移動モデル'!$P$5:$P$18</c:f>
              <c:numCache/>
            </c:numRef>
          </c:xVal>
          <c:yVal>
            <c:numRef>
              <c:f>'吸着材の物質移動モデル'!$Q$5:$Q$18</c:f>
              <c:numCache/>
            </c:numRef>
          </c:yVal>
          <c:smooth val="1"/>
        </c:ser>
        <c:ser>
          <c:idx val="4"/>
          <c:order val="3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'吸着材の物質移動モデル'!$AD$5:$AD$42</c:f>
              <c:numCache/>
            </c:numRef>
          </c:xVal>
          <c:yVal>
            <c:numRef>
              <c:f>'吸着材の物質移動モデル'!$AE$5:$AE$42</c:f>
              <c:numCache/>
            </c:numRef>
          </c:yVal>
          <c:smooth val="1"/>
        </c:ser>
        <c:axId val="21648968"/>
        <c:axId val="60622985"/>
      </c:scatterChart>
      <c:valAx>
        <c:axId val="21648968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√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622985"/>
        <c:crosses val="autoZero"/>
        <c:crossBetween val="midCat"/>
        <c:dispUnits/>
        <c:majorUnit val="10"/>
        <c:minorUnit val="5"/>
      </c:valAx>
      <c:valAx>
        <c:axId val="60622985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吸着平均濃度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q~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968"/>
        <c:crosses val="autoZero"/>
        <c:crossBetween val="midCat"/>
        <c:dispUnits/>
        <c:majorUnit val="0.0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0.54775</cdr:x>
      <cdr:y>0.111</cdr:y>
    </cdr:from>
    <cdr:to>
      <cdr:x>0.5885</cdr:x>
      <cdr:y>0.204</cdr:y>
    </cdr:to>
    <cdr:sp>
      <cdr:nvSpPr>
        <cdr:cNvPr id="1" name="Line 3073"/>
        <cdr:cNvSpPr>
          <a:spLocks/>
        </cdr:cNvSpPr>
      </cdr:nvSpPr>
      <cdr:spPr>
        <a:xfrm>
          <a:off x="1828800" y="276225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0.4905</cdr:x>
      <cdr:y>0.204</cdr:y>
    </cdr:from>
    <cdr:to>
      <cdr:x>0.91825</cdr:x>
      <cdr:y>0.287</cdr:y>
    </cdr:to>
    <cdr:sp>
      <cdr:nvSpPr>
        <cdr:cNvPr id="2" name="Text Box 3074"/>
        <cdr:cNvSpPr txBox="1">
          <a:spLocks noChangeArrowheads="1"/>
        </cdr:cNvSpPr>
      </cdr:nvSpPr>
      <cdr:spPr>
        <a:xfrm>
          <a:off x="1638300" y="504825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拡散方程式の解析解</a:t>
          </a:r>
        </a:p>
      </cdr:txBody>
    </cdr:sp>
  </cdr:relSizeAnchor>
  <cdr:relSizeAnchor xmlns:cdr="http://schemas.openxmlformats.org/drawingml/2006/chartDrawing">
    <cdr:from>
      <cdr:x>0.426</cdr:x>
      <cdr:y>0.3915</cdr:y>
    </cdr:from>
    <cdr:to>
      <cdr:x>0.884</cdr:x>
      <cdr:y>0.4745</cdr:y>
    </cdr:to>
    <cdr:sp>
      <cdr:nvSpPr>
        <cdr:cNvPr id="3" name="Text Box 3075"/>
        <cdr:cNvSpPr txBox="1">
          <a:spLocks noChangeArrowheads="1"/>
        </cdr:cNvSpPr>
      </cdr:nvSpPr>
      <cdr:spPr>
        <a:xfrm>
          <a:off x="1419225" y="981075"/>
          <a:ext cx="1533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(B)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LDF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(Sh=10)</a:t>
          </a:r>
        </a:p>
      </cdr:txBody>
    </cdr:sp>
  </cdr:relSizeAnchor>
  <cdr:relSizeAnchor xmlns:cdr="http://schemas.openxmlformats.org/drawingml/2006/chartDrawing">
    <cdr:from>
      <cdr:x>0.3865</cdr:x>
      <cdr:y>0.49925</cdr:y>
    </cdr:from>
    <cdr:to>
      <cdr:x>0.85875</cdr:x>
      <cdr:y>0.58225</cdr:y>
    </cdr:to>
    <cdr:sp>
      <cdr:nvSpPr>
        <cdr:cNvPr id="4" name="Text Box 3076"/>
        <cdr:cNvSpPr txBox="1">
          <a:spLocks noChangeArrowheads="1"/>
        </cdr:cNvSpPr>
      </cdr:nvSpPr>
      <cdr:spPr>
        <a:xfrm>
          <a:off x="1285875" y="1247775"/>
          <a:ext cx="1581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(C)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Vermeulen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</a:p>
      </cdr:txBody>
    </cdr:sp>
  </cdr:relSizeAnchor>
  <cdr:relSizeAnchor xmlns:cdr="http://schemas.openxmlformats.org/drawingml/2006/chartDrawing">
    <cdr:from>
      <cdr:x>0.30925</cdr:x>
      <cdr:y>0.34825</cdr:y>
    </cdr:from>
    <cdr:to>
      <cdr:x>0.4185</cdr:x>
      <cdr:y>0.428</cdr:y>
    </cdr:to>
    <cdr:sp>
      <cdr:nvSpPr>
        <cdr:cNvPr id="5" name="Line 3077"/>
        <cdr:cNvSpPr>
          <a:spLocks/>
        </cdr:cNvSpPr>
      </cdr:nvSpPr>
      <cdr:spPr>
        <a:xfrm>
          <a:off x="1028700" y="866775"/>
          <a:ext cx="361950" cy="200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0.25225</cdr:x>
      <cdr:y>0.425</cdr:y>
    </cdr:from>
    <cdr:to>
      <cdr:x>0.38425</cdr:x>
      <cdr:y>0.53275</cdr:y>
    </cdr:to>
    <cdr:sp>
      <cdr:nvSpPr>
        <cdr:cNvPr id="6" name="Line 3078"/>
        <cdr:cNvSpPr>
          <a:spLocks/>
        </cdr:cNvSpPr>
      </cdr:nvSpPr>
      <cdr:spPr>
        <a:xfrm>
          <a:off x="838200" y="1066800"/>
          <a:ext cx="4381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0.261</cdr:x>
      <cdr:y>0.56125</cdr:y>
    </cdr:from>
    <cdr:to>
      <cdr:x>0.362</cdr:x>
      <cdr:y>0.704</cdr:y>
    </cdr:to>
    <cdr:sp>
      <cdr:nvSpPr>
        <cdr:cNvPr id="7" name="Line 3079"/>
        <cdr:cNvSpPr>
          <a:spLocks/>
        </cdr:cNvSpPr>
      </cdr:nvSpPr>
      <cdr:spPr>
        <a:xfrm>
          <a:off x="866775" y="1409700"/>
          <a:ext cx="3333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0.34875</cdr:x>
      <cdr:y>0.697</cdr:y>
    </cdr:from>
    <cdr:to>
      <cdr:x>0.50025</cdr:x>
      <cdr:y>0.78</cdr:y>
    </cdr:to>
    <cdr:sp>
      <cdr:nvSpPr>
        <cdr:cNvPr id="8" name="Text Box 3080"/>
        <cdr:cNvSpPr txBox="1">
          <a:spLocks noChangeArrowheads="1"/>
        </cdr:cNvSpPr>
      </cdr:nvSpPr>
      <cdr:spPr>
        <a:xfrm>
          <a:off x="1162050" y="17526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Sh= 6.6</a:t>
          </a:r>
        </a:p>
      </cdr:txBody>
    </cdr:sp>
  </cdr:relSizeAnchor>
  <cdr:relSizeAnchor xmlns:cdr="http://schemas.openxmlformats.org/drawingml/2006/chartDrawing">
    <cdr:from>
      <cdr:x>0.2285</cdr:x>
      <cdr:y>0.4575</cdr:y>
    </cdr:from>
    <cdr:to>
      <cdr:x>0.38725</cdr:x>
      <cdr:y>0.635</cdr:y>
    </cdr:to>
    <cdr:sp>
      <cdr:nvSpPr>
        <cdr:cNvPr id="9" name="Line 3078"/>
        <cdr:cNvSpPr>
          <a:spLocks/>
        </cdr:cNvSpPr>
      </cdr:nvSpPr>
      <cdr:spPr>
        <a:xfrm>
          <a:off x="762000" y="1143000"/>
          <a:ext cx="533400" cy="447675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0.394</cdr:x>
      <cdr:y>0.611</cdr:y>
    </cdr:from>
    <cdr:to>
      <cdr:x>0.4735</cdr:x>
      <cdr:y>0.69375</cdr:y>
    </cdr:to>
    <cdr:sp>
      <cdr:nvSpPr>
        <cdr:cNvPr id="10" name="Text Box 3075"/>
        <cdr:cNvSpPr txBox="1">
          <a:spLocks noChangeArrowheads="1"/>
        </cdr:cNvSpPr>
      </cdr:nvSpPr>
      <cdr:spPr>
        <a:xfrm>
          <a:off x="1314450" y="1533525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(D)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0.5755</cdr:x>
      <cdr:y>0.187</cdr:y>
    </cdr:from>
    <cdr:to>
      <cdr:x>0.698</cdr:x>
      <cdr:y>0.35875</cdr:y>
    </cdr:to>
    <cdr:sp>
      <cdr:nvSpPr>
        <cdr:cNvPr id="1" name="Line 3073"/>
        <cdr:cNvSpPr>
          <a:spLocks/>
        </cdr:cNvSpPr>
      </cdr:nvSpPr>
      <cdr:spPr>
        <a:xfrm>
          <a:off x="1914525" y="466725"/>
          <a:ext cx="4095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0.5265</cdr:x>
      <cdr:y>0.33775</cdr:y>
    </cdr:from>
    <cdr:to>
      <cdr:x>0.9535</cdr:x>
      <cdr:y>0.42075</cdr:y>
    </cdr:to>
    <cdr:sp>
      <cdr:nvSpPr>
        <cdr:cNvPr id="2" name="Text Box 3074"/>
        <cdr:cNvSpPr txBox="1">
          <a:spLocks noChangeArrowheads="1"/>
        </cdr:cNvSpPr>
      </cdr:nvSpPr>
      <cdr:spPr>
        <a:xfrm>
          <a:off x="1752600" y="847725"/>
          <a:ext cx="1419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拡散方程式の解析解</a:t>
          </a:r>
        </a:p>
      </cdr:txBody>
    </cdr:sp>
  </cdr:relSizeAnchor>
  <cdr:relSizeAnchor xmlns:cdr="http://schemas.openxmlformats.org/drawingml/2006/chartDrawing">
    <cdr:from>
      <cdr:x>0.53925</cdr:x>
      <cdr:y>0.52625</cdr:y>
    </cdr:from>
    <cdr:to>
      <cdr:x>0.9245</cdr:x>
      <cdr:y>0.60875</cdr:y>
    </cdr:to>
    <cdr:sp>
      <cdr:nvSpPr>
        <cdr:cNvPr id="3" name="Text Box 3075"/>
        <cdr:cNvSpPr txBox="1">
          <a:spLocks noChangeArrowheads="1"/>
        </cdr:cNvSpPr>
      </cdr:nvSpPr>
      <cdr:spPr>
        <a:xfrm>
          <a:off x="1790700" y="132397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LDF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(Sh=10)</a:t>
          </a:r>
        </a:p>
      </cdr:txBody>
    </cdr:sp>
  </cdr:relSizeAnchor>
  <cdr:relSizeAnchor xmlns:cdr="http://schemas.openxmlformats.org/drawingml/2006/chartDrawing">
    <cdr:from>
      <cdr:x>0.445</cdr:x>
      <cdr:y>0.65675</cdr:y>
    </cdr:from>
    <cdr:to>
      <cdr:x>0.84375</cdr:x>
      <cdr:y>0.74</cdr:y>
    </cdr:to>
    <cdr:sp>
      <cdr:nvSpPr>
        <cdr:cNvPr id="4" name="Text Box 3076"/>
        <cdr:cNvSpPr txBox="1">
          <a:spLocks noChangeArrowheads="1"/>
        </cdr:cNvSpPr>
      </cdr:nvSpPr>
      <cdr:spPr>
        <a:xfrm>
          <a:off x="1476375" y="1657350"/>
          <a:ext cx="1333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 Vermeulen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</a:p>
      </cdr:txBody>
    </cdr:sp>
  </cdr:relSizeAnchor>
  <cdr:relSizeAnchor xmlns:cdr="http://schemas.openxmlformats.org/drawingml/2006/chartDrawing">
    <cdr:from>
      <cdr:x>0.44725</cdr:x>
      <cdr:y>0.41075</cdr:y>
    </cdr:from>
    <cdr:to>
      <cdr:x>0.56675</cdr:x>
      <cdr:y>0.53175</cdr:y>
    </cdr:to>
    <cdr:sp>
      <cdr:nvSpPr>
        <cdr:cNvPr id="5" name="Line 3077"/>
        <cdr:cNvSpPr>
          <a:spLocks/>
        </cdr:cNvSpPr>
      </cdr:nvSpPr>
      <cdr:spPr>
        <a:xfrm>
          <a:off x="1485900" y="1028700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0.303</cdr:x>
      <cdr:y>0.27</cdr:y>
    </cdr:from>
    <cdr:to>
      <cdr:x>0.3945</cdr:x>
      <cdr:y>0.36875</cdr:y>
    </cdr:to>
    <cdr:sp>
      <cdr:nvSpPr>
        <cdr:cNvPr id="6" name="Line 3078"/>
        <cdr:cNvSpPr>
          <a:spLocks/>
        </cdr:cNvSpPr>
      </cdr:nvSpPr>
      <cdr:spPr>
        <a:xfrm>
          <a:off x="1009650" y="676275"/>
          <a:ext cx="304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0.3275</cdr:x>
      <cdr:y>0.56675</cdr:y>
    </cdr:from>
    <cdr:to>
      <cdr:x>0.41675</cdr:x>
      <cdr:y>0.6615</cdr:y>
    </cdr:to>
    <cdr:sp>
      <cdr:nvSpPr>
        <cdr:cNvPr id="7" name="Line 3079"/>
        <cdr:cNvSpPr>
          <a:spLocks/>
        </cdr:cNvSpPr>
      </cdr:nvSpPr>
      <cdr:spPr>
        <a:xfrm>
          <a:off x="1085850" y="142875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7</xdr:row>
      <xdr:rowOff>66675</xdr:rowOff>
    </xdr:from>
    <xdr:to>
      <xdr:col>12</xdr:col>
      <xdr:colOff>304800</xdr:colOff>
      <xdr:row>23</xdr:row>
      <xdr:rowOff>142875</xdr:rowOff>
    </xdr:to>
    <xdr:graphicFrame>
      <xdr:nvGraphicFramePr>
        <xdr:cNvPr id="1" name="グラフ 20"/>
        <xdr:cNvGraphicFramePr/>
      </xdr:nvGraphicFramePr>
      <xdr:xfrm>
        <a:off x="4695825" y="1133475"/>
        <a:ext cx="33432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476250</xdr:colOff>
      <xdr:row>5</xdr:row>
      <xdr:rowOff>85725</xdr:rowOff>
    </xdr:from>
    <xdr:to>
      <xdr:col>18</xdr:col>
      <xdr:colOff>381000</xdr:colOff>
      <xdr:row>22</xdr:row>
      <xdr:rowOff>19050</xdr:rowOff>
    </xdr:to>
    <xdr:graphicFrame>
      <xdr:nvGraphicFramePr>
        <xdr:cNvPr id="2" name="グラフ 20"/>
        <xdr:cNvGraphicFramePr/>
      </xdr:nvGraphicFramePr>
      <xdr:xfrm>
        <a:off x="8896350" y="847725"/>
        <a:ext cx="33337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173"/>
  <sheetViews>
    <sheetView tabSelected="1" zoomScalePageLayoutView="0" workbookViewId="0" topLeftCell="A1">
      <selection activeCell="H25" sqref="H25"/>
    </sheetView>
  </sheetViews>
  <sheetFormatPr defaultColWidth="12" defaultRowHeight="10.5"/>
  <cols>
    <col min="1" max="1" width="13.66015625" style="3" customWidth="1"/>
    <col min="2" max="2" width="13.16015625" style="1" customWidth="1"/>
    <col min="3" max="3" width="12.33203125" style="1" customWidth="1"/>
    <col min="4" max="5" width="8" style="1" customWidth="1"/>
    <col min="6" max="6" width="8.16015625" style="1" customWidth="1"/>
    <col min="7" max="16384" width="12" style="1" customWidth="1"/>
  </cols>
  <sheetData>
    <row r="1" spans="1:9" ht="12" thickBot="1">
      <c r="A1" s="3" t="s">
        <v>0</v>
      </c>
      <c r="B1" s="10">
        <v>1</v>
      </c>
      <c r="F1" s="1" t="s">
        <v>1</v>
      </c>
      <c r="I1" s="1" t="s">
        <v>5</v>
      </c>
    </row>
    <row r="2" spans="1:29" ht="12">
      <c r="A2" s="3" t="s">
        <v>8</v>
      </c>
      <c r="B2" s="1" t="s">
        <v>13</v>
      </c>
      <c r="F2" s="12" t="s">
        <v>20</v>
      </c>
      <c r="G2" s="24">
        <v>0.0015</v>
      </c>
      <c r="H2" s="1" t="s">
        <v>22</v>
      </c>
      <c r="I2" s="28" t="s">
        <v>7</v>
      </c>
      <c r="O2" s="1" t="s">
        <v>25</v>
      </c>
      <c r="S2" s="1" t="s">
        <v>19</v>
      </c>
      <c r="U2" s="1" t="s">
        <v>24</v>
      </c>
      <c r="X2" s="1" t="s">
        <v>26</v>
      </c>
      <c r="Y2" s="1" t="s">
        <v>27</v>
      </c>
      <c r="AC2" s="1" t="s">
        <v>28</v>
      </c>
    </row>
    <row r="3" spans="1:15" ht="12">
      <c r="A3" s="3">
        <v>2926.390659769818</v>
      </c>
      <c r="B3" s="1">
        <v>0.09909266517643388</v>
      </c>
      <c r="F3" s="1" t="s">
        <v>21</v>
      </c>
      <c r="G3" s="24">
        <v>3E-10</v>
      </c>
      <c r="H3" s="1" t="s">
        <v>23</v>
      </c>
      <c r="O3" s="1" t="s">
        <v>3</v>
      </c>
    </row>
    <row r="4" spans="2:31" ht="12" thickBot="1">
      <c r="B4" s="16" t="s">
        <v>14</v>
      </c>
      <c r="C4" s="16"/>
      <c r="D4" s="16"/>
      <c r="E4" s="16"/>
      <c r="F4" s="12" t="s">
        <v>11</v>
      </c>
      <c r="G4" s="14">
        <v>0.1</v>
      </c>
      <c r="O4" s="1" t="s">
        <v>9</v>
      </c>
      <c r="P4" s="1" t="s">
        <v>29</v>
      </c>
      <c r="Q4" s="1" t="s">
        <v>17</v>
      </c>
      <c r="S4" s="1" t="s">
        <v>9</v>
      </c>
      <c r="T4" s="1" t="s">
        <v>18</v>
      </c>
      <c r="U4" s="1" t="s">
        <v>9</v>
      </c>
      <c r="V4" s="1" t="s">
        <v>29</v>
      </c>
      <c r="W4" s="1" t="s">
        <v>17</v>
      </c>
      <c r="Y4" s="1" t="s">
        <v>9</v>
      </c>
      <c r="Z4" s="1" t="s">
        <v>29</v>
      </c>
      <c r="AA4" s="1" t="s">
        <v>17</v>
      </c>
      <c r="AC4" s="1" t="s">
        <v>9</v>
      </c>
      <c r="AD4" s="1" t="s">
        <v>29</v>
      </c>
      <c r="AE4" s="1" t="s">
        <v>17</v>
      </c>
    </row>
    <row r="5" spans="1:31" ht="12" thickBot="1">
      <c r="A5" s="3" t="s">
        <v>2</v>
      </c>
      <c r="B5" s="13">
        <f>(3.14^2)*G3*(G4-B3)*((3/4)*G4+(1/4)*B3)/B3/G2^2</f>
        <v>1.2009857590050427E-06</v>
      </c>
      <c r="C5" s="15"/>
      <c r="D5" s="8"/>
      <c r="E5" s="9"/>
      <c r="F5" s="12"/>
      <c r="G5" s="24"/>
      <c r="O5" s="1">
        <v>11.322537080816488</v>
      </c>
      <c r="P5" s="29">
        <f>SQRT(O5)</f>
        <v>3.364897781629702</v>
      </c>
      <c r="Q5" s="1">
        <v>0.012153688373904346</v>
      </c>
      <c r="S5" s="1">
        <v>0</v>
      </c>
      <c r="T5" s="1">
        <v>0</v>
      </c>
      <c r="U5" s="1">
        <v>0</v>
      </c>
      <c r="V5" s="29">
        <f>SQRT(U5)</f>
        <v>0</v>
      </c>
      <c r="W5" s="1">
        <v>0</v>
      </c>
      <c r="Y5" s="29">
        <v>0</v>
      </c>
      <c r="Z5" s="29">
        <f>SQRT(Y5)</f>
        <v>0</v>
      </c>
      <c r="AA5" s="30">
        <v>0</v>
      </c>
      <c r="AC5" s="1">
        <v>0</v>
      </c>
      <c r="AD5" s="29">
        <f>SQRT(AC5)</f>
        <v>0</v>
      </c>
      <c r="AE5" s="1">
        <v>0.0001</v>
      </c>
    </row>
    <row r="6" spans="6:31" ht="12" thickBot="1">
      <c r="F6" s="12"/>
      <c r="G6" s="24"/>
      <c r="O6" s="1">
        <v>28.67608334268912</v>
      </c>
      <c r="P6" s="29">
        <f aca="true" t="shared" si="0" ref="P6:P18">SQRT(O6)</f>
        <v>5.3550054474938795</v>
      </c>
      <c r="Q6" s="1">
        <v>0.019230500134904703</v>
      </c>
      <c r="S6" s="1">
        <v>150</v>
      </c>
      <c r="T6" s="1">
        <v>0.017963061838923045</v>
      </c>
      <c r="U6" s="1">
        <v>150</v>
      </c>
      <c r="V6" s="29">
        <f aca="true" t="shared" si="1" ref="V6:V25">SQRT(U6)</f>
        <v>12.24744871391589</v>
      </c>
      <c r="W6" s="1">
        <v>0.025918586538461543</v>
      </c>
      <c r="Y6" s="30">
        <v>100</v>
      </c>
      <c r="Z6" s="29">
        <f aca="true" t="shared" si="2" ref="Z6:Z17">SQRT(Y6)</f>
        <v>10</v>
      </c>
      <c r="AA6" s="30">
        <v>0.035</v>
      </c>
      <c r="AC6" s="1">
        <v>0.0006127855475181223</v>
      </c>
      <c r="AD6" s="29">
        <f aca="true" t="shared" si="3" ref="AD6:AD42">SQRT(AC6)</f>
        <v>0.02475450560035733</v>
      </c>
      <c r="AE6" s="1">
        <v>0.00014856488179924138</v>
      </c>
    </row>
    <row r="7" spans="1:31" ht="12">
      <c r="A7" s="3" t="s">
        <v>15</v>
      </c>
      <c r="B7" s="5">
        <v>0</v>
      </c>
      <c r="F7" s="12"/>
      <c r="O7" s="1">
        <v>76.28131317046196</v>
      </c>
      <c r="P7" s="29">
        <f t="shared" si="0"/>
        <v>8.733917401170105</v>
      </c>
      <c r="Q7" s="1">
        <v>0.030878849621489787</v>
      </c>
      <c r="S7" s="1">
        <v>300</v>
      </c>
      <c r="T7" s="1">
        <v>0.03269940777155636</v>
      </c>
      <c r="U7" s="1">
        <v>300</v>
      </c>
      <c r="V7" s="29">
        <f t="shared" si="1"/>
        <v>17.320508075688775</v>
      </c>
      <c r="W7" s="1">
        <v>0.04511944179540588</v>
      </c>
      <c r="Y7" s="30">
        <v>200</v>
      </c>
      <c r="Z7" s="29">
        <f t="shared" si="2"/>
        <v>14.142135623730951</v>
      </c>
      <c r="AA7" s="30">
        <v>0.0472</v>
      </c>
      <c r="AC7" s="1">
        <v>0.0011673557124264053</v>
      </c>
      <c r="AD7" s="29">
        <f t="shared" si="3"/>
        <v>0.03416658766143329</v>
      </c>
      <c r="AE7" s="1">
        <v>0.00018164547937102478</v>
      </c>
    </row>
    <row r="8" spans="1:31" ht="12">
      <c r="A8" s="4" t="s">
        <v>16</v>
      </c>
      <c r="B8" s="6">
        <v>3000</v>
      </c>
      <c r="F8" s="12"/>
      <c r="G8" s="18"/>
      <c r="O8" s="1">
        <v>214.05631481696236</v>
      </c>
      <c r="P8" s="29">
        <f t="shared" si="0"/>
        <v>14.630663512532928</v>
      </c>
      <c r="Q8" s="1">
        <v>0.04948989936808845</v>
      </c>
      <c r="S8" s="1">
        <v>450</v>
      </c>
      <c r="T8" s="1">
        <v>0.04478865477151313</v>
      </c>
      <c r="U8" s="1">
        <v>450</v>
      </c>
      <c r="V8" s="29">
        <f t="shared" si="1"/>
        <v>21.213203435596427</v>
      </c>
      <c r="W8" s="1">
        <v>0.05934370676645437</v>
      </c>
      <c r="Y8" s="30">
        <v>300</v>
      </c>
      <c r="Z8" s="29">
        <f t="shared" si="2"/>
        <v>17.320508075688775</v>
      </c>
      <c r="AA8" s="30">
        <v>0.0556</v>
      </c>
      <c r="AC8" s="1">
        <v>0.002347319123750284</v>
      </c>
      <c r="AD8" s="29">
        <f t="shared" si="3"/>
        <v>0.04844913955634593</v>
      </c>
      <c r="AE8" s="1">
        <v>0.00023712860999214032</v>
      </c>
    </row>
    <row r="9" spans="1:31" ht="12" thickBot="1">
      <c r="A9" s="3" t="s">
        <v>6</v>
      </c>
      <c r="B9" s="7">
        <v>20</v>
      </c>
      <c r="F9" s="12"/>
      <c r="O9" s="1">
        <v>364.05631481696236</v>
      </c>
      <c r="P9" s="29">
        <f t="shared" si="0"/>
        <v>19.0802598204784</v>
      </c>
      <c r="Q9" s="1">
        <v>0.061648746381338264</v>
      </c>
      <c r="S9" s="1">
        <v>600</v>
      </c>
      <c r="T9" s="1">
        <v>0.05470630285700751</v>
      </c>
      <c r="U9" s="1">
        <v>600</v>
      </c>
      <c r="V9" s="29">
        <f t="shared" si="1"/>
        <v>24.49489742783178</v>
      </c>
      <c r="W9" s="1">
        <v>0.06988124331152158</v>
      </c>
      <c r="Y9" s="29">
        <v>600</v>
      </c>
      <c r="Z9" s="29">
        <f t="shared" si="2"/>
        <v>24.49489742783178</v>
      </c>
      <c r="AA9" s="30">
        <v>0.0717</v>
      </c>
      <c r="AC9" s="1">
        <v>0.004294992945224293</v>
      </c>
      <c r="AD9" s="29">
        <f t="shared" si="3"/>
        <v>0.0655361956877594</v>
      </c>
      <c r="AE9" s="1">
        <v>0.00030751562223064186</v>
      </c>
    </row>
    <row r="10" spans="1:31" ht="12">
      <c r="A10" s="3" t="s">
        <v>3</v>
      </c>
      <c r="F10" s="12"/>
      <c r="O10" s="1">
        <v>664.0563148169624</v>
      </c>
      <c r="P10" s="29">
        <f t="shared" si="0"/>
        <v>25.76929014965221</v>
      </c>
      <c r="Q10" s="1">
        <v>0.0762955323620158</v>
      </c>
      <c r="S10" s="1">
        <v>750</v>
      </c>
      <c r="T10" s="1">
        <v>0.06284243768393777</v>
      </c>
      <c r="U10" s="1">
        <v>750</v>
      </c>
      <c r="V10" s="29">
        <f t="shared" si="1"/>
        <v>27.386127875258307</v>
      </c>
      <c r="W10" s="1">
        <v>0.07768759932813353</v>
      </c>
      <c r="Y10" s="30">
        <v>900</v>
      </c>
      <c r="Z10" s="29">
        <f t="shared" si="2"/>
        <v>30</v>
      </c>
      <c r="AA10" s="30">
        <v>0.0812</v>
      </c>
      <c r="AC10" s="1">
        <v>0.007827119160961599</v>
      </c>
      <c r="AD10" s="29">
        <f t="shared" si="3"/>
        <v>0.08847100745985433</v>
      </c>
      <c r="AE10" s="1">
        <v>0.00040502912956508826</v>
      </c>
    </row>
    <row r="11" spans="1:31" ht="12" thickBot="1">
      <c r="A11" s="3" t="s">
        <v>10</v>
      </c>
      <c r="B11" s="20" t="s">
        <v>12</v>
      </c>
      <c r="C11" s="20"/>
      <c r="D11" s="20"/>
      <c r="E11" s="20"/>
      <c r="F11" s="12"/>
      <c r="O11" s="1">
        <v>964.0563148169624</v>
      </c>
      <c r="P11" s="29">
        <f t="shared" si="0"/>
        <v>31.049256268338578</v>
      </c>
      <c r="Q11" s="1">
        <v>0.08475239637289922</v>
      </c>
      <c r="S11" s="1">
        <v>900</v>
      </c>
      <c r="T11" s="1">
        <v>0.06951707358060841</v>
      </c>
      <c r="U11" s="1">
        <v>900</v>
      </c>
      <c r="V11" s="29">
        <f t="shared" si="1"/>
        <v>30</v>
      </c>
      <c r="W11" s="1">
        <v>0.08347065820507951</v>
      </c>
      <c r="Y11" s="29">
        <v>1200</v>
      </c>
      <c r="Z11" s="29">
        <f t="shared" si="2"/>
        <v>34.64101615137755</v>
      </c>
      <c r="AA11" s="30">
        <v>0.08740000000000002</v>
      </c>
      <c r="AC11" s="1">
        <v>0.01424009055165868</v>
      </c>
      <c r="AD11" s="29">
        <f t="shared" si="3"/>
        <v>0.11933185053311911</v>
      </c>
      <c r="AE11" s="1">
        <v>0.0005386122995913471</v>
      </c>
    </row>
    <row r="12" spans="1:31" ht="12" thickBot="1">
      <c r="A12" s="18">
        <v>0</v>
      </c>
      <c r="B12" s="25">
        <v>0.0001</v>
      </c>
      <c r="C12" s="26"/>
      <c r="D12" s="23"/>
      <c r="E12" s="17"/>
      <c r="F12" s="12" t="s">
        <v>4</v>
      </c>
      <c r="G12" s="18"/>
      <c r="M12"/>
      <c r="O12" s="1">
        <v>1264.0563148169624</v>
      </c>
      <c r="P12" s="29">
        <f t="shared" si="0"/>
        <v>35.553569649431296</v>
      </c>
      <c r="Q12" s="1">
        <v>0.09000586797060085</v>
      </c>
      <c r="S12" s="1">
        <v>1050</v>
      </c>
      <c r="T12" s="1">
        <v>0.07499274050363713</v>
      </c>
      <c r="U12" s="1">
        <v>1050</v>
      </c>
      <c r="V12" s="29">
        <f t="shared" si="1"/>
        <v>32.4037034920393</v>
      </c>
      <c r="W12" s="1">
        <v>0.08775482996243407</v>
      </c>
      <c r="Y12" s="30">
        <v>1500</v>
      </c>
      <c r="Z12" s="29">
        <f t="shared" si="2"/>
        <v>38.72983346207417</v>
      </c>
      <c r="AA12" s="30">
        <v>0.09152</v>
      </c>
      <c r="AC12" s="1">
        <v>0.02624667002985257</v>
      </c>
      <c r="AD12" s="29">
        <f t="shared" si="3"/>
        <v>0.16200824062328611</v>
      </c>
      <c r="AE12" s="1">
        <v>0.0007251545266769684</v>
      </c>
    </row>
    <row r="13" spans="1:31" ht="12">
      <c r="A13" s="18">
        <v>0.0006127855475181223</v>
      </c>
      <c r="B13" s="27">
        <v>0.00014856488179924138</v>
      </c>
      <c r="C13" s="27"/>
      <c r="D13" s="22"/>
      <c r="E13" s="18"/>
      <c r="F13" s="21"/>
      <c r="G13" s="18"/>
      <c r="O13" s="1">
        <v>1564.0563148169624</v>
      </c>
      <c r="P13" s="29">
        <f t="shared" si="0"/>
        <v>39.548151850838266</v>
      </c>
      <c r="Q13" s="1">
        <v>0.09338058244861193</v>
      </c>
      <c r="S13" s="1">
        <v>1200</v>
      </c>
      <c r="T13" s="1">
        <v>0.07948480999118876</v>
      </c>
      <c r="U13" s="1">
        <v>1200</v>
      </c>
      <c r="V13" s="29">
        <f t="shared" si="1"/>
        <v>34.64101615137755</v>
      </c>
      <c r="W13" s="1">
        <v>0.09092860495540235</v>
      </c>
      <c r="Y13" s="29">
        <v>1800</v>
      </c>
      <c r="Z13" s="29">
        <f t="shared" si="2"/>
        <v>42.42640687119285</v>
      </c>
      <c r="AA13" s="30">
        <v>0.09428900000000001</v>
      </c>
      <c r="AC13" s="1">
        <v>0.04926410445892452</v>
      </c>
      <c r="AD13" s="29">
        <f t="shared" si="3"/>
        <v>0.2219551856995563</v>
      </c>
      <c r="AE13" s="1">
        <v>0.0009884807360166416</v>
      </c>
    </row>
    <row r="14" spans="1:31" ht="12">
      <c r="A14" s="18">
        <v>0.0011673557124264053</v>
      </c>
      <c r="B14" s="27">
        <v>0.00018164547937102478</v>
      </c>
      <c r="C14" s="27"/>
      <c r="D14" s="22"/>
      <c r="E14" s="18"/>
      <c r="F14" s="21"/>
      <c r="G14" s="18"/>
      <c r="O14" s="1">
        <v>1864.0563148169624</v>
      </c>
      <c r="P14" s="29">
        <f t="shared" si="0"/>
        <v>43.17471846829997</v>
      </c>
      <c r="Q14" s="1">
        <v>0.09558825418918251</v>
      </c>
      <c r="S14" s="1">
        <v>1350</v>
      </c>
      <c r="T14" s="1">
        <v>0.0831699662588441</v>
      </c>
      <c r="U14" s="1">
        <v>1350</v>
      </c>
      <c r="V14" s="29">
        <f t="shared" si="1"/>
        <v>36.742346141747674</v>
      </c>
      <c r="W14" s="1">
        <v>0.09327978233028211</v>
      </c>
      <c r="Y14" s="30">
        <v>2100</v>
      </c>
      <c r="Z14" s="29">
        <f t="shared" si="2"/>
        <v>45.8257569495584</v>
      </c>
      <c r="AA14" s="30">
        <v>0.09615000000000001</v>
      </c>
      <c r="AC14" s="1">
        <v>0.09464313624287904</v>
      </c>
      <c r="AD14" s="29">
        <f t="shared" si="3"/>
        <v>0.30764124600397624</v>
      </c>
      <c r="AE14" s="1">
        <v>0.0013655647854591264</v>
      </c>
    </row>
    <row r="15" spans="1:31" ht="12">
      <c r="A15" s="18">
        <v>0.002347319123750284</v>
      </c>
      <c r="B15" s="27">
        <v>0.00023712860999214032</v>
      </c>
      <c r="C15" s="27"/>
      <c r="D15" s="22"/>
      <c r="E15" s="18"/>
      <c r="F15" s="21"/>
      <c r="G15" s="18"/>
      <c r="O15" s="1">
        <v>2164.056314816962</v>
      </c>
      <c r="P15" s="29">
        <f t="shared" si="0"/>
        <v>46.519418685286276</v>
      </c>
      <c r="Q15" s="1">
        <v>0.09704809993752779</v>
      </c>
      <c r="S15" s="1">
        <v>1500</v>
      </c>
      <c r="T15" s="1">
        <v>0.08619315562727954</v>
      </c>
      <c r="U15" s="1">
        <v>1500</v>
      </c>
      <c r="V15" s="29">
        <f t="shared" si="1"/>
        <v>38.72983346207417</v>
      </c>
      <c r="W15" s="1">
        <v>0.09502156776258093</v>
      </c>
      <c r="Y15" s="29">
        <v>2400</v>
      </c>
      <c r="Z15" s="29">
        <f t="shared" si="2"/>
        <v>48.98979485566356</v>
      </c>
      <c r="AA15" s="30">
        <v>0.0974</v>
      </c>
      <c r="AC15" s="1">
        <v>0.18672744065704633</v>
      </c>
      <c r="AD15" s="29">
        <f t="shared" si="3"/>
        <v>0.4321197063974823</v>
      </c>
      <c r="AE15" s="1">
        <v>0.0019131878346993806</v>
      </c>
    </row>
    <row r="16" spans="1:31" ht="12">
      <c r="A16" s="18">
        <v>0.004294992945224293</v>
      </c>
      <c r="B16" s="27">
        <v>0.00030751562223064186</v>
      </c>
      <c r="C16" s="27"/>
      <c r="D16" s="22"/>
      <c r="E16" s="18"/>
      <c r="F16" s="21"/>
      <c r="G16" s="18"/>
      <c r="O16" s="1">
        <v>2464.056314816962</v>
      </c>
      <c r="P16" s="29">
        <f t="shared" si="0"/>
        <v>49.639261827881384</v>
      </c>
      <c r="Q16" s="1">
        <v>0.09801990638244291</v>
      </c>
      <c r="S16" s="1">
        <v>1650</v>
      </c>
      <c r="T16" s="1">
        <v>0.08867328761995519</v>
      </c>
      <c r="U16" s="1">
        <v>1650</v>
      </c>
      <c r="V16" s="29">
        <f t="shared" si="1"/>
        <v>40.620192023179804</v>
      </c>
      <c r="W16" s="1">
        <v>0.09631190703029506</v>
      </c>
      <c r="Y16" s="30">
        <v>2700</v>
      </c>
      <c r="Z16" s="29">
        <f t="shared" si="2"/>
        <v>51.96152422706632</v>
      </c>
      <c r="AA16" s="30">
        <v>0.09825</v>
      </c>
      <c r="AC16" s="1">
        <v>0.37947440058740234</v>
      </c>
      <c r="AD16" s="29">
        <f t="shared" si="3"/>
        <v>0.6160149353606634</v>
      </c>
      <c r="AE16" s="1">
        <v>0.0027204389756457937</v>
      </c>
    </row>
    <row r="17" spans="1:31" ht="12">
      <c r="A17" s="18">
        <v>0.007827119160961599</v>
      </c>
      <c r="B17" s="27">
        <v>0.00040502912956508826</v>
      </c>
      <c r="C17" s="27"/>
      <c r="D17" s="22"/>
      <c r="E17" s="18"/>
      <c r="F17" s="21"/>
      <c r="G17" s="18"/>
      <c r="O17" s="1">
        <v>2764.056314816962</v>
      </c>
      <c r="P17" s="29">
        <f t="shared" si="0"/>
        <v>52.57429328880192</v>
      </c>
      <c r="Q17" s="1">
        <v>0.09866959503728892</v>
      </c>
      <c r="S17" s="1">
        <v>1800</v>
      </c>
      <c r="T17" s="1">
        <v>0.0907079119690996</v>
      </c>
      <c r="U17" s="1">
        <v>1800</v>
      </c>
      <c r="V17" s="29">
        <f t="shared" si="1"/>
        <v>42.42640687119285</v>
      </c>
      <c r="W17" s="1">
        <v>0.09726780859826695</v>
      </c>
      <c r="Y17" s="29">
        <v>3000</v>
      </c>
      <c r="Z17" s="29">
        <f t="shared" si="2"/>
        <v>54.772255750516614</v>
      </c>
      <c r="AA17" s="30">
        <v>0.09882000000000002</v>
      </c>
      <c r="AC17" s="1">
        <v>0.7964144853603821</v>
      </c>
      <c r="AD17" s="29">
        <f t="shared" si="3"/>
        <v>0.8924205764998822</v>
      </c>
      <c r="AE17" s="1">
        <v>0.003928639274200296</v>
      </c>
    </row>
    <row r="18" spans="1:31" ht="12">
      <c r="A18" s="18">
        <v>0.01424009055165868</v>
      </c>
      <c r="B18" s="27">
        <v>0.0005386122995913471</v>
      </c>
      <c r="C18" s="27"/>
      <c r="D18" s="22"/>
      <c r="E18" s="18"/>
      <c r="F18" s="21"/>
      <c r="G18" s="18"/>
      <c r="O18" s="1">
        <v>3000</v>
      </c>
      <c r="P18" s="29">
        <f t="shared" si="0"/>
        <v>54.772255750516614</v>
      </c>
      <c r="Q18" s="1">
        <v>0.09902613734200831</v>
      </c>
      <c r="S18" s="1">
        <v>1950</v>
      </c>
      <c r="T18" s="1">
        <v>0.0923770554882174</v>
      </c>
      <c r="U18" s="1">
        <v>1950</v>
      </c>
      <c r="V18" s="29">
        <f t="shared" si="1"/>
        <v>44.15880433163923</v>
      </c>
      <c r="W18" s="1">
        <v>0.09797595399112154</v>
      </c>
      <c r="AC18" s="1">
        <v>1.7304535427130006</v>
      </c>
      <c r="AD18" s="29">
        <f t="shared" si="3"/>
        <v>1.315467043567797</v>
      </c>
      <c r="AE18" s="1">
        <v>0.0057647608930914175</v>
      </c>
    </row>
    <row r="19" spans="1:31" ht="12">
      <c r="A19" s="18">
        <v>0.02624667002985257</v>
      </c>
      <c r="B19" s="27">
        <v>0.0007251545266769684</v>
      </c>
      <c r="C19" s="27"/>
      <c r="D19" s="22"/>
      <c r="E19" s="18"/>
      <c r="F19" s="2"/>
      <c r="G19" s="18"/>
      <c r="S19" s="1">
        <v>2100</v>
      </c>
      <c r="T19" s="1">
        <v>0.0937463697248157</v>
      </c>
      <c r="U19" s="1">
        <v>2100</v>
      </c>
      <c r="V19" s="29">
        <f t="shared" si="1"/>
        <v>45.8257569495584</v>
      </c>
      <c r="W19" s="1">
        <v>0.09850055810751097</v>
      </c>
      <c r="AC19" s="1">
        <v>3.9021037215282393</v>
      </c>
      <c r="AD19" s="29">
        <f t="shared" si="3"/>
        <v>1.9753743244074626</v>
      </c>
      <c r="AE19" s="1">
        <v>0.008596044667128886</v>
      </c>
    </row>
    <row r="20" spans="1:31" ht="12">
      <c r="A20" s="18">
        <v>0.04926410445892452</v>
      </c>
      <c r="B20" s="27">
        <v>0.0009884807360166416</v>
      </c>
      <c r="C20" s="27"/>
      <c r="D20" s="22"/>
      <c r="E20" s="18"/>
      <c r="F20" s="2"/>
      <c r="G20" s="18"/>
      <c r="S20" s="1">
        <v>2250</v>
      </c>
      <c r="T20" s="1">
        <v>0.09486971319832467</v>
      </c>
      <c r="U20" s="1">
        <v>2250</v>
      </c>
      <c r="V20" s="29">
        <f t="shared" si="1"/>
        <v>47.43416490252569</v>
      </c>
      <c r="W20" s="1">
        <v>0.09888919225200969</v>
      </c>
      <c r="AC20" s="1">
        <v>9.153603030746043</v>
      </c>
      <c r="AD20" s="29">
        <f t="shared" si="3"/>
        <v>3.0254921964444135</v>
      </c>
      <c r="AE20" s="1">
        <v>0.013016169423414173</v>
      </c>
    </row>
    <row r="21" spans="1:31" ht="12">
      <c r="A21" s="18">
        <v>0.09464313624287904</v>
      </c>
      <c r="B21" s="27">
        <v>0.0013655647854591264</v>
      </c>
      <c r="C21" s="27"/>
      <c r="D21" s="22"/>
      <c r="E21" s="18"/>
      <c r="F21" s="2"/>
      <c r="G21" s="18"/>
      <c r="S21" s="1">
        <v>2400</v>
      </c>
      <c r="T21" s="1">
        <v>0.09579126978902372</v>
      </c>
      <c r="U21" s="1">
        <v>2400</v>
      </c>
      <c r="V21" s="29">
        <f t="shared" si="1"/>
        <v>48.98979485566356</v>
      </c>
      <c r="W21" s="1">
        <v>0.09917709791944848</v>
      </c>
      <c r="AC21" s="1">
        <v>22.38802170464845</v>
      </c>
      <c r="AD21" s="29">
        <f t="shared" si="3"/>
        <v>4.731598218852532</v>
      </c>
      <c r="AE21" s="1">
        <v>0.01996520180364898</v>
      </c>
    </row>
    <row r="22" spans="1:31" ht="12">
      <c r="A22" s="18">
        <v>0.18672744065704633</v>
      </c>
      <c r="B22" s="27">
        <v>0.0019131878346993806</v>
      </c>
      <c r="C22" s="27"/>
      <c r="D22" s="22"/>
      <c r="E22" s="18"/>
      <c r="F22" s="2"/>
      <c r="G22" s="18"/>
      <c r="S22" s="1">
        <v>2550</v>
      </c>
      <c r="T22" s="1">
        <v>0.09654728659945483</v>
      </c>
      <c r="U22" s="1">
        <v>2550</v>
      </c>
      <c r="V22" s="29">
        <f t="shared" si="1"/>
        <v>50.49752469181039</v>
      </c>
      <c r="W22" s="1">
        <v>0.09939038250732303</v>
      </c>
      <c r="AC22" s="1">
        <v>57.19746910446273</v>
      </c>
      <c r="AD22" s="29">
        <f t="shared" si="3"/>
        <v>7.562900839258884</v>
      </c>
      <c r="AE22" s="1">
        <v>0.030829599362466244</v>
      </c>
    </row>
    <row r="23" spans="1:31" ht="12">
      <c r="A23" s="18">
        <v>0.37947440058740234</v>
      </c>
      <c r="B23" s="27">
        <v>0.0027204389756457937</v>
      </c>
      <c r="C23" s="27"/>
      <c r="D23" s="22"/>
      <c r="E23" s="18"/>
      <c r="F23" s="2"/>
      <c r="G23" s="18"/>
      <c r="S23" s="1">
        <v>2700</v>
      </c>
      <c r="T23" s="1">
        <v>0.09716749964271555</v>
      </c>
      <c r="U23" s="1">
        <v>2700</v>
      </c>
      <c r="V23" s="29">
        <f t="shared" si="1"/>
        <v>51.96152422706632</v>
      </c>
      <c r="W23" s="1">
        <v>0.0995483867447161</v>
      </c>
      <c r="AC23" s="1">
        <v>152.7813195396355</v>
      </c>
      <c r="AD23" s="29">
        <f t="shared" si="3"/>
        <v>12.36047408231721</v>
      </c>
      <c r="AE23" s="1">
        <v>0.04721880369136827</v>
      </c>
    </row>
    <row r="24" spans="1:31" ht="12">
      <c r="A24" s="18">
        <v>0.7964144853603821</v>
      </c>
      <c r="B24" s="27">
        <v>0.003928639274200296</v>
      </c>
      <c r="C24" s="27"/>
      <c r="D24" s="22"/>
      <c r="E24" s="18"/>
      <c r="F24" s="2"/>
      <c r="G24" s="18"/>
      <c r="S24" s="1">
        <v>2850</v>
      </c>
      <c r="T24" s="1">
        <v>0.09767630343348228</v>
      </c>
      <c r="U24" s="1">
        <v>2850</v>
      </c>
      <c r="V24" s="29">
        <f t="shared" si="1"/>
        <v>53.38539126015655</v>
      </c>
      <c r="W24" s="1">
        <v>0.09966543851710602</v>
      </c>
      <c r="AC24" s="1">
        <v>302.7813195396355</v>
      </c>
      <c r="AD24" s="29">
        <f t="shared" si="3"/>
        <v>17.40061261966473</v>
      </c>
      <c r="AE24" s="1">
        <v>0.0616439348398034</v>
      </c>
    </row>
    <row r="25" spans="1:31" ht="12">
      <c r="A25" s="18">
        <v>1.7304535427130006</v>
      </c>
      <c r="B25" s="27">
        <v>0.0057647608930914175</v>
      </c>
      <c r="C25" s="27"/>
      <c r="D25" s="22"/>
      <c r="E25" s="18"/>
      <c r="F25" s="2"/>
      <c r="G25" s="18"/>
      <c r="S25" s="1">
        <v>3000</v>
      </c>
      <c r="T25" s="1">
        <v>0.09809371048467477</v>
      </c>
      <c r="U25" s="1">
        <v>3000</v>
      </c>
      <c r="V25" s="29">
        <f t="shared" si="1"/>
        <v>54.772255750516614</v>
      </c>
      <c r="W25" s="1">
        <v>0.09975215212457426</v>
      </c>
      <c r="AC25" s="1">
        <v>452.7813195396355</v>
      </c>
      <c r="AD25" s="29">
        <f t="shared" si="3"/>
        <v>21.27865878150302</v>
      </c>
      <c r="AE25" s="1">
        <v>0.07077925186994292</v>
      </c>
    </row>
    <row r="26" spans="1:31" ht="12">
      <c r="A26" s="18">
        <v>3.9021037215282393</v>
      </c>
      <c r="B26" s="27">
        <v>0.008596044667128886</v>
      </c>
      <c r="C26" s="27"/>
      <c r="D26" s="22"/>
      <c r="E26" s="18"/>
      <c r="F26" s="2"/>
      <c r="G26" s="18"/>
      <c r="S26" s="1">
        <v>3000</v>
      </c>
      <c r="T26" s="1">
        <v>0.09999999999999874</v>
      </c>
      <c r="AC26" s="1">
        <v>602.7813195396354</v>
      </c>
      <c r="AD26" s="29">
        <f t="shared" si="3"/>
        <v>24.55160523345949</v>
      </c>
      <c r="AE26" s="1">
        <v>0.07721619449572638</v>
      </c>
    </row>
    <row r="27" spans="1:31" ht="12">
      <c r="A27" s="18">
        <v>9.153603030746043</v>
      </c>
      <c r="B27" s="27">
        <v>0.013016169423414173</v>
      </c>
      <c r="C27" s="27"/>
      <c r="D27" s="22"/>
      <c r="E27" s="18"/>
      <c r="F27" s="2"/>
      <c r="G27" s="18"/>
      <c r="AC27" s="1">
        <v>752.7813195396354</v>
      </c>
      <c r="AD27" s="29">
        <f t="shared" si="3"/>
        <v>27.43686059919457</v>
      </c>
      <c r="AE27" s="1">
        <v>0.0819857771108547</v>
      </c>
    </row>
    <row r="28" spans="1:31" ht="12">
      <c r="A28" s="18">
        <v>22.38802170464845</v>
      </c>
      <c r="B28" s="27">
        <v>0.01996520180364898</v>
      </c>
      <c r="C28" s="27"/>
      <c r="D28" s="22"/>
      <c r="E28" s="18"/>
      <c r="F28" s="2"/>
      <c r="G28" s="18"/>
      <c r="AC28" s="1">
        <v>902.7813195396354</v>
      </c>
      <c r="AD28" s="29">
        <f t="shared" si="3"/>
        <v>30.046319567288695</v>
      </c>
      <c r="AE28" s="1">
        <v>0.08562448862269463</v>
      </c>
    </row>
    <row r="29" spans="1:31" ht="12">
      <c r="A29" s="18">
        <v>57.19746910446273</v>
      </c>
      <c r="B29" s="27">
        <v>0.030829599362466244</v>
      </c>
      <c r="C29" s="27"/>
      <c r="D29" s="22"/>
      <c r="E29" s="18"/>
      <c r="F29" s="2"/>
      <c r="G29" s="18"/>
      <c r="AC29" s="1">
        <v>1052.7813195396354</v>
      </c>
      <c r="AD29" s="29">
        <f t="shared" si="3"/>
        <v>32.44659180159968</v>
      </c>
      <c r="AE29" s="1">
        <v>0.08845321537949302</v>
      </c>
    </row>
    <row r="30" spans="1:31" ht="12">
      <c r="A30" s="18">
        <v>152.7813195396355</v>
      </c>
      <c r="B30" s="27">
        <v>0.04721880369136827</v>
      </c>
      <c r="C30" s="27"/>
      <c r="D30" s="22"/>
      <c r="E30" s="18"/>
      <c r="F30" s="2"/>
      <c r="G30" s="18"/>
      <c r="AC30" s="1">
        <v>1202.7813195396354</v>
      </c>
      <c r="AD30" s="29">
        <f t="shared" si="3"/>
        <v>34.681137806300924</v>
      </c>
      <c r="AE30" s="1">
        <v>0.09068097188055269</v>
      </c>
    </row>
    <row r="31" spans="1:31" ht="12">
      <c r="A31" s="18">
        <v>302.7813195396355</v>
      </c>
      <c r="B31" s="27">
        <v>0.0616439348398034</v>
      </c>
      <c r="C31" s="27"/>
      <c r="D31" s="22"/>
      <c r="E31" s="18"/>
      <c r="F31" s="14"/>
      <c r="G31" s="18"/>
      <c r="AC31" s="1">
        <v>1352.7813195396354</v>
      </c>
      <c r="AD31" s="29">
        <f t="shared" si="3"/>
        <v>36.78017563225651</v>
      </c>
      <c r="AE31" s="1">
        <v>0.09245188771614299</v>
      </c>
    </row>
    <row r="32" spans="1:31" ht="12">
      <c r="A32" s="18">
        <v>452.7813195396355</v>
      </c>
      <c r="B32" s="27">
        <v>0.07077925186994292</v>
      </c>
      <c r="C32" s="27"/>
      <c r="D32" s="22"/>
      <c r="E32" s="18"/>
      <c r="F32" s="2"/>
      <c r="G32" s="18"/>
      <c r="AC32" s="1">
        <v>1502.7813195396354</v>
      </c>
      <c r="AD32" s="29">
        <f t="shared" si="3"/>
        <v>38.765723513687135</v>
      </c>
      <c r="AE32" s="1">
        <v>0.0938694271718647</v>
      </c>
    </row>
    <row r="33" spans="1:31" ht="12">
      <c r="A33" s="18">
        <v>602.7813195396354</v>
      </c>
      <c r="B33" s="27">
        <v>0.07721619449572638</v>
      </c>
      <c r="C33" s="27"/>
      <c r="D33" s="22"/>
      <c r="E33" s="18"/>
      <c r="F33" s="2"/>
      <c r="G33" s="18"/>
      <c r="AC33" s="1">
        <v>1652.7813195396354</v>
      </c>
      <c r="AD33" s="29">
        <f t="shared" si="3"/>
        <v>40.65441328490223</v>
      </c>
      <c r="AE33" s="1">
        <v>0.09501007967297392</v>
      </c>
    </row>
    <row r="34" spans="1:31" ht="12">
      <c r="A34" s="3">
        <v>752.7813195396354</v>
      </c>
      <c r="B34" s="27">
        <v>0.0819857771108547</v>
      </c>
      <c r="C34" s="27"/>
      <c r="D34" s="22"/>
      <c r="E34" s="11"/>
      <c r="G34" s="18"/>
      <c r="AC34" s="1">
        <v>1802.7813195396354</v>
      </c>
      <c r="AD34" s="29">
        <f t="shared" si="3"/>
        <v>42.45917238406368</v>
      </c>
      <c r="AE34" s="1">
        <v>0.09593165512283824</v>
      </c>
    </row>
    <row r="35" spans="1:31" ht="12">
      <c r="A35" s="3">
        <v>902.7813195396354</v>
      </c>
      <c r="B35" s="27">
        <v>0.08562448862269463</v>
      </c>
      <c r="C35" s="27"/>
      <c r="D35" s="22"/>
      <c r="E35" s="11"/>
      <c r="G35" s="18"/>
      <c r="AC35" s="1">
        <v>1952.7813195396354</v>
      </c>
      <c r="AD35" s="29">
        <f t="shared" si="3"/>
        <v>44.190285352548194</v>
      </c>
      <c r="AE35" s="1">
        <v>0.09667859021824383</v>
      </c>
    </row>
    <row r="36" spans="1:31" ht="12">
      <c r="A36" s="3">
        <v>1052.7813195396354</v>
      </c>
      <c r="B36" s="27">
        <v>0.08845321537949302</v>
      </c>
      <c r="C36" s="27"/>
      <c r="D36" s="22"/>
      <c r="E36" s="11"/>
      <c r="G36" s="18"/>
      <c r="AC36" s="1">
        <v>2102.7813195396357</v>
      </c>
      <c r="AD36" s="29">
        <f t="shared" si="3"/>
        <v>45.85609359223304</v>
      </c>
      <c r="AE36" s="1">
        <v>0.09728549316944199</v>
      </c>
    </row>
    <row r="37" spans="1:31" ht="12">
      <c r="A37" s="3">
        <v>1202.7813195396354</v>
      </c>
      <c r="B37" s="27">
        <v>0.09068097188055269</v>
      </c>
      <c r="C37" s="27"/>
      <c r="D37" s="22"/>
      <c r="E37" s="11"/>
      <c r="G37" s="18"/>
      <c r="AC37" s="1">
        <v>2252.7813195396357</v>
      </c>
      <c r="AD37" s="29">
        <f t="shared" si="3"/>
        <v>47.46347353006979</v>
      </c>
      <c r="AE37" s="1">
        <v>0.097779596639747</v>
      </c>
    </row>
    <row r="38" spans="1:31" ht="12">
      <c r="A38" s="3">
        <v>1352.7813195396354</v>
      </c>
      <c r="B38" s="27">
        <v>0.09245188771614299</v>
      </c>
      <c r="C38" s="27"/>
      <c r="D38" s="22"/>
      <c r="E38" s="11"/>
      <c r="G38" s="18"/>
      <c r="AC38" s="1">
        <v>2402.7813195396357</v>
      </c>
      <c r="AD38" s="29">
        <f t="shared" si="3"/>
        <v>49.01817335988394</v>
      </c>
      <c r="AE38" s="1">
        <v>0.0981825051351331</v>
      </c>
    </row>
    <row r="39" spans="1:31" ht="12">
      <c r="A39" s="3">
        <v>1502.7813195396354</v>
      </c>
      <c r="B39" s="27">
        <v>0.0938694271718647</v>
      </c>
      <c r="C39" s="27"/>
      <c r="D39" s="22"/>
      <c r="E39" s="11"/>
      <c r="G39" s="18"/>
      <c r="AC39" s="1">
        <v>2552.7813195396357</v>
      </c>
      <c r="AD39" s="29">
        <f t="shared" si="3"/>
        <v>50.52505635365126</v>
      </c>
      <c r="AE39" s="1">
        <v>0.09851147005768907</v>
      </c>
    </row>
    <row r="40" spans="1:31" ht="12">
      <c r="A40" s="3">
        <v>1652.7813195396354</v>
      </c>
      <c r="B40" s="27">
        <v>0.09501007967297392</v>
      </c>
      <c r="C40" s="27"/>
      <c r="D40" s="22"/>
      <c r="E40" s="11"/>
      <c r="G40" s="18"/>
      <c r="AC40" s="1">
        <v>2702.7813195396357</v>
      </c>
      <c r="AD40" s="29">
        <f t="shared" si="3"/>
        <v>51.98828059803128</v>
      </c>
      <c r="AE40" s="1">
        <v>0.09878033888203894</v>
      </c>
    </row>
    <row r="41" spans="1:31" ht="12">
      <c r="A41" s="3">
        <v>1802.7813195396354</v>
      </c>
      <c r="B41" s="27">
        <v>0.09593165512283824</v>
      </c>
      <c r="C41" s="27"/>
      <c r="D41" s="22"/>
      <c r="E41" s="11"/>
      <c r="G41" s="18"/>
      <c r="AC41" s="1">
        <v>2852.7813195396357</v>
      </c>
      <c r="AD41" s="29">
        <f t="shared" si="3"/>
        <v>53.411434352015256</v>
      </c>
      <c r="AE41" s="1">
        <v>0.09900027360948485</v>
      </c>
    </row>
    <row r="42" spans="1:31" ht="12">
      <c r="A42" s="3">
        <v>1952.7813195396354</v>
      </c>
      <c r="B42" s="27">
        <v>0.09667859021824383</v>
      </c>
      <c r="C42" s="27"/>
      <c r="D42" s="22"/>
      <c r="E42" s="11"/>
      <c r="G42" s="18"/>
      <c r="AC42" s="1">
        <v>3000</v>
      </c>
      <c r="AD42" s="29">
        <f t="shared" si="3"/>
        <v>54.772255750516614</v>
      </c>
      <c r="AE42" s="1">
        <v>0.0991772808646862</v>
      </c>
    </row>
    <row r="43" spans="1:7" ht="12">
      <c r="A43" s="3">
        <v>2102.7813195396357</v>
      </c>
      <c r="B43" s="27">
        <v>0.09728549316944199</v>
      </c>
      <c r="C43" s="27"/>
      <c r="D43" s="22"/>
      <c r="E43" s="11"/>
      <c r="G43" s="18"/>
    </row>
    <row r="44" spans="1:7" ht="12">
      <c r="A44" s="3">
        <v>2252.7813195396357</v>
      </c>
      <c r="B44" s="27">
        <v>0.097779596639747</v>
      </c>
      <c r="C44" s="27"/>
      <c r="D44" s="22"/>
      <c r="E44" s="11"/>
      <c r="G44" s="18"/>
    </row>
    <row r="45" spans="1:7" ht="12">
      <c r="A45" s="3">
        <v>2402.7813195396357</v>
      </c>
      <c r="B45" s="27">
        <v>0.0981825051351331</v>
      </c>
      <c r="C45" s="27"/>
      <c r="D45" s="22"/>
      <c r="E45" s="11"/>
      <c r="G45" s="18"/>
    </row>
    <row r="46" spans="1:7" ht="12">
      <c r="A46" s="3">
        <v>2552.7813195396357</v>
      </c>
      <c r="B46" s="27">
        <v>0.09851147005768907</v>
      </c>
      <c r="C46" s="27"/>
      <c r="D46" s="22"/>
      <c r="E46" s="11"/>
      <c r="G46" s="18"/>
    </row>
    <row r="47" spans="1:7" ht="12">
      <c r="A47" s="3">
        <v>2702.7813195396357</v>
      </c>
      <c r="B47" s="27">
        <v>0.09878033888203894</v>
      </c>
      <c r="C47" s="27"/>
      <c r="D47" s="22"/>
      <c r="E47" s="11"/>
      <c r="G47" s="18"/>
    </row>
    <row r="48" spans="1:7" ht="12">
      <c r="A48" s="3">
        <v>2852.7813195396357</v>
      </c>
      <c r="B48" s="27">
        <v>0.09900027360948485</v>
      </c>
      <c r="C48" s="27"/>
      <c r="D48" s="22"/>
      <c r="E48" s="11"/>
      <c r="G48" s="18"/>
    </row>
    <row r="49" spans="1:9" ht="12">
      <c r="A49" s="3">
        <v>3000</v>
      </c>
      <c r="B49" s="27">
        <v>0.0991772808646862</v>
      </c>
      <c r="C49" s="27"/>
      <c r="D49" s="22"/>
      <c r="E49" s="11"/>
      <c r="G49" s="18"/>
      <c r="I49" s="27"/>
    </row>
    <row r="50" spans="2:7" ht="12">
      <c r="B50" s="27"/>
      <c r="C50" s="27"/>
      <c r="D50" s="22"/>
      <c r="E50" s="11"/>
      <c r="G50" s="18"/>
    </row>
    <row r="51" spans="2:7" ht="12">
      <c r="B51" s="27"/>
      <c r="C51" s="27"/>
      <c r="D51" s="22"/>
      <c r="E51" s="11"/>
      <c r="G51" s="18"/>
    </row>
    <row r="52" spans="2:7" ht="12">
      <c r="B52" s="27"/>
      <c r="C52" s="27"/>
      <c r="D52" s="22"/>
      <c r="E52" s="11"/>
      <c r="G52" s="18"/>
    </row>
    <row r="53" spans="2:7" ht="12">
      <c r="B53" s="27"/>
      <c r="C53" s="27"/>
      <c r="D53" s="22"/>
      <c r="E53" s="11"/>
      <c r="G53" s="18"/>
    </row>
    <row r="54" spans="2:7" ht="12">
      <c r="B54" s="27"/>
      <c r="C54" s="27"/>
      <c r="D54" s="22"/>
      <c r="E54" s="11"/>
      <c r="G54" s="18"/>
    </row>
    <row r="55" spans="2:7" ht="12">
      <c r="B55" s="27"/>
      <c r="C55" s="27"/>
      <c r="D55" s="22"/>
      <c r="E55" s="11"/>
      <c r="G55" s="18"/>
    </row>
    <row r="56" spans="2:7" ht="12">
      <c r="B56" s="27"/>
      <c r="C56" s="27"/>
      <c r="D56" s="22"/>
      <c r="E56" s="11"/>
      <c r="G56" s="18"/>
    </row>
    <row r="57" spans="2:7" ht="12">
      <c r="B57" s="27"/>
      <c r="C57" s="27"/>
      <c r="D57" s="22"/>
      <c r="E57" s="11"/>
      <c r="G57" s="18"/>
    </row>
    <row r="58" spans="2:7" ht="12">
      <c r="B58" s="19"/>
      <c r="C58" s="19"/>
      <c r="D58" s="22"/>
      <c r="E58" s="11"/>
      <c r="G58" s="18"/>
    </row>
    <row r="59" spans="2:7" ht="12">
      <c r="B59" s="22"/>
      <c r="C59" s="22"/>
      <c r="D59" s="22"/>
      <c r="E59" s="11"/>
      <c r="G59" s="18"/>
    </row>
    <row r="60" spans="1:5" ht="12">
      <c r="A60" s="14"/>
      <c r="B60" s="22"/>
      <c r="C60" s="22"/>
      <c r="D60" s="22"/>
      <c r="E60" s="11"/>
    </row>
    <row r="61" spans="1:5" ht="12">
      <c r="A61" s="14"/>
      <c r="B61" s="22"/>
      <c r="C61" s="22"/>
      <c r="D61" s="22"/>
      <c r="E61" s="11"/>
    </row>
    <row r="62" spans="1:5" ht="12">
      <c r="A62" s="14"/>
      <c r="B62" s="22"/>
      <c r="C62" s="22"/>
      <c r="D62" s="22"/>
      <c r="E62" s="11"/>
    </row>
    <row r="63" spans="1:4" ht="12">
      <c r="A63" s="14"/>
      <c r="B63" s="22"/>
      <c r="C63" s="22"/>
      <c r="D63" s="22"/>
    </row>
    <row r="64" spans="1:4" ht="12">
      <c r="A64" s="14"/>
      <c r="B64" s="22"/>
      <c r="C64" s="22"/>
      <c r="D64" s="22"/>
    </row>
    <row r="65" spans="1:4" ht="12">
      <c r="A65" s="14"/>
      <c r="B65" s="22"/>
      <c r="C65" s="22"/>
      <c r="D65" s="22"/>
    </row>
    <row r="66" spans="1:4" ht="12">
      <c r="A66" s="14"/>
      <c r="B66" s="22"/>
      <c r="C66" s="22"/>
      <c r="D66" s="22"/>
    </row>
    <row r="67" spans="1:4" ht="12">
      <c r="A67" s="14"/>
      <c r="B67" s="22"/>
      <c r="C67" s="22"/>
      <c r="D67" s="22"/>
    </row>
    <row r="68" spans="1:4" ht="12">
      <c r="A68" s="14"/>
      <c r="B68" s="22"/>
      <c r="C68" s="22"/>
      <c r="D68" s="22"/>
    </row>
    <row r="69" spans="1:4" ht="12">
      <c r="A69" s="14"/>
      <c r="B69" s="22"/>
      <c r="C69" s="22"/>
      <c r="D69" s="22"/>
    </row>
    <row r="70" spans="1:4" ht="12">
      <c r="A70" s="14"/>
      <c r="B70" s="22"/>
      <c r="C70" s="22"/>
      <c r="D70" s="22"/>
    </row>
    <row r="71" spans="1:4" ht="12">
      <c r="A71" s="14"/>
      <c r="B71" s="22"/>
      <c r="C71" s="22"/>
      <c r="D71" s="22"/>
    </row>
    <row r="72" spans="1:4" ht="12">
      <c r="A72" s="14"/>
      <c r="B72" s="22"/>
      <c r="C72" s="22"/>
      <c r="D72" s="22"/>
    </row>
    <row r="73" spans="1:4" ht="12">
      <c r="A73" s="14"/>
      <c r="B73" s="22"/>
      <c r="C73" s="22"/>
      <c r="D73" s="22"/>
    </row>
    <row r="74" spans="1:4" ht="12">
      <c r="A74" s="14"/>
      <c r="B74" s="22"/>
      <c r="C74" s="22"/>
      <c r="D74" s="22"/>
    </row>
    <row r="75" spans="1:4" ht="12">
      <c r="A75" s="14"/>
      <c r="B75" s="22"/>
      <c r="C75" s="22"/>
      <c r="D75" s="22"/>
    </row>
    <row r="76" spans="1:4" ht="12">
      <c r="A76" s="14"/>
      <c r="B76" s="22"/>
      <c r="C76" s="22"/>
      <c r="D76" s="22"/>
    </row>
    <row r="77" spans="1:4" ht="12">
      <c r="A77" s="14"/>
      <c r="B77" s="22"/>
      <c r="C77" s="22"/>
      <c r="D77" s="22"/>
    </row>
    <row r="78" spans="1:4" ht="12">
      <c r="A78" s="14"/>
      <c r="B78" s="22"/>
      <c r="C78" s="22"/>
      <c r="D78" s="22"/>
    </row>
    <row r="79" spans="1:4" ht="12">
      <c r="A79" s="14"/>
      <c r="B79" s="22"/>
      <c r="C79" s="22"/>
      <c r="D79" s="22"/>
    </row>
    <row r="80" spans="1:4" ht="12">
      <c r="A80" s="14"/>
      <c r="B80" s="22"/>
      <c r="C80" s="22"/>
      <c r="D80" s="22"/>
    </row>
    <row r="81" spans="1:4" ht="12">
      <c r="A81" s="14"/>
      <c r="B81" s="22"/>
      <c r="C81" s="22"/>
      <c r="D81" s="22"/>
    </row>
    <row r="82" spans="1:4" ht="12">
      <c r="A82" s="14"/>
      <c r="B82" s="22"/>
      <c r="C82" s="22"/>
      <c r="D82" s="22"/>
    </row>
    <row r="83" spans="1:4" ht="12">
      <c r="A83" s="14"/>
      <c r="B83" s="22"/>
      <c r="C83" s="22"/>
      <c r="D83" s="22"/>
    </row>
    <row r="84" spans="1:4" ht="12">
      <c r="A84" s="14"/>
      <c r="B84" s="22"/>
      <c r="C84" s="22"/>
      <c r="D84" s="22"/>
    </row>
    <row r="85" spans="1:4" ht="12">
      <c r="A85" s="14"/>
      <c r="B85" s="22"/>
      <c r="C85" s="22"/>
      <c r="D85" s="22"/>
    </row>
    <row r="86" spans="1:4" ht="12">
      <c r="A86" s="14"/>
      <c r="B86" s="22"/>
      <c r="C86" s="22"/>
      <c r="D86" s="22"/>
    </row>
    <row r="87" spans="1:4" ht="12">
      <c r="A87" s="14"/>
      <c r="B87" s="22"/>
      <c r="C87" s="22"/>
      <c r="D87" s="22"/>
    </row>
    <row r="88" spans="1:4" ht="12">
      <c r="A88" s="14"/>
      <c r="B88" s="22"/>
      <c r="C88" s="22"/>
      <c r="D88" s="22"/>
    </row>
    <row r="89" spans="1:4" ht="12">
      <c r="A89" s="14"/>
      <c r="B89" s="22"/>
      <c r="C89" s="22"/>
      <c r="D89" s="22"/>
    </row>
    <row r="90" spans="1:4" ht="12">
      <c r="A90" s="14"/>
      <c r="B90" s="22"/>
      <c r="C90" s="22"/>
      <c r="D90" s="22"/>
    </row>
    <row r="91" spans="1:4" ht="12">
      <c r="A91" s="14"/>
      <c r="B91" s="22"/>
      <c r="C91" s="22"/>
      <c r="D91" s="22"/>
    </row>
    <row r="92" spans="1:4" ht="12">
      <c r="A92" s="14"/>
      <c r="B92" s="22"/>
      <c r="C92" s="22"/>
      <c r="D92" s="22"/>
    </row>
    <row r="93" spans="1:4" ht="12">
      <c r="A93" s="14"/>
      <c r="B93" s="22"/>
      <c r="C93" s="22"/>
      <c r="D93" s="22"/>
    </row>
    <row r="94" spans="1:4" ht="12">
      <c r="A94" s="14"/>
      <c r="B94" s="22"/>
      <c r="C94" s="22"/>
      <c r="D94" s="22"/>
    </row>
    <row r="95" spans="1:4" ht="12">
      <c r="A95" s="14"/>
      <c r="B95" s="22"/>
      <c r="C95" s="22"/>
      <c r="D95" s="22"/>
    </row>
    <row r="96" spans="1:4" ht="12">
      <c r="A96" s="14"/>
      <c r="B96" s="22"/>
      <c r="C96" s="22"/>
      <c r="D96" s="22"/>
    </row>
    <row r="97" spans="1:4" ht="12">
      <c r="A97" s="14"/>
      <c r="B97" s="22"/>
      <c r="C97" s="22"/>
      <c r="D97" s="22"/>
    </row>
    <row r="98" spans="1:4" ht="12">
      <c r="A98" s="14"/>
      <c r="B98" s="22"/>
      <c r="C98" s="22"/>
      <c r="D98" s="22"/>
    </row>
    <row r="99" spans="1:4" ht="12">
      <c r="A99" s="14"/>
      <c r="B99" s="22"/>
      <c r="C99" s="22"/>
      <c r="D99" s="22"/>
    </row>
    <row r="100" spans="1:4" ht="12">
      <c r="A100" s="14"/>
      <c r="B100" s="22"/>
      <c r="C100" s="22"/>
      <c r="D100" s="22"/>
    </row>
    <row r="101" spans="1:4" ht="12">
      <c r="A101" s="14"/>
      <c r="B101" s="22"/>
      <c r="C101" s="22"/>
      <c r="D101" s="22"/>
    </row>
    <row r="102" spans="1:4" ht="12">
      <c r="A102" s="14"/>
      <c r="B102" s="22"/>
      <c r="C102" s="22"/>
      <c r="D102" s="22"/>
    </row>
    <row r="103" spans="1:4" ht="12">
      <c r="A103" s="14"/>
      <c r="B103" s="22"/>
      <c r="C103" s="22"/>
      <c r="D103" s="22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06" spans="2:4" ht="12">
      <c r="B106" s="19"/>
      <c r="C106" s="19"/>
      <c r="D106" s="19"/>
    </row>
    <row r="107" spans="2:4" ht="12">
      <c r="B107" s="19"/>
      <c r="C107" s="19"/>
      <c r="D107" s="19"/>
    </row>
    <row r="108" spans="2:4" ht="12">
      <c r="B108" s="19"/>
      <c r="C108" s="19"/>
      <c r="D108" s="19"/>
    </row>
    <row r="109" spans="2:4" ht="12">
      <c r="B109" s="19"/>
      <c r="C109" s="19"/>
      <c r="D109" s="19"/>
    </row>
    <row r="110" spans="2:4" ht="12">
      <c r="B110" s="19"/>
      <c r="C110" s="19"/>
      <c r="D110" s="19"/>
    </row>
    <row r="111" spans="2:4" ht="12">
      <c r="B111" s="19"/>
      <c r="C111" s="19"/>
      <c r="D111" s="19"/>
    </row>
    <row r="112" spans="2:4" ht="12">
      <c r="B112" s="19"/>
      <c r="C112" s="19"/>
      <c r="D112" s="19"/>
    </row>
    <row r="113" spans="2:4" ht="12">
      <c r="B113" s="19"/>
      <c r="C113" s="19"/>
      <c r="D113" s="19"/>
    </row>
    <row r="114" spans="2:4" ht="12">
      <c r="B114" s="19"/>
      <c r="C114" s="19"/>
      <c r="D114" s="19"/>
    </row>
    <row r="115" spans="2:4" ht="12">
      <c r="B115" s="19"/>
      <c r="C115" s="19"/>
      <c r="D115" s="19"/>
    </row>
    <row r="116" spans="2:4" ht="12">
      <c r="B116" s="19"/>
      <c r="C116" s="19"/>
      <c r="D116" s="19"/>
    </row>
    <row r="117" spans="2:4" ht="12">
      <c r="B117" s="19"/>
      <c r="C117" s="19"/>
      <c r="D117" s="19"/>
    </row>
    <row r="118" spans="2:4" ht="12">
      <c r="B118" s="19"/>
      <c r="C118" s="19"/>
      <c r="D118" s="19"/>
    </row>
    <row r="119" spans="2:4" ht="12">
      <c r="B119" s="19"/>
      <c r="C119" s="19"/>
      <c r="D119" s="19"/>
    </row>
    <row r="120" spans="2:4" ht="12">
      <c r="B120" s="19"/>
      <c r="C120" s="19"/>
      <c r="D120" s="19"/>
    </row>
    <row r="121" spans="2:4" ht="12">
      <c r="B121" s="19"/>
      <c r="C121" s="19"/>
      <c r="D121" s="19"/>
    </row>
    <row r="122" spans="2:4" ht="12">
      <c r="B122" s="19"/>
      <c r="C122" s="19"/>
      <c r="D122" s="19"/>
    </row>
    <row r="123" spans="2:4" ht="12">
      <c r="B123" s="19"/>
      <c r="C123" s="19"/>
      <c r="D123" s="19"/>
    </row>
    <row r="124" spans="2:4" ht="12">
      <c r="B124" s="19"/>
      <c r="C124" s="19"/>
      <c r="D124" s="19"/>
    </row>
    <row r="125" spans="2:4" ht="12">
      <c r="B125" s="19"/>
      <c r="C125" s="19"/>
      <c r="D125" s="19"/>
    </row>
    <row r="126" spans="2:4" ht="12">
      <c r="B126" s="19"/>
      <c r="C126" s="19"/>
      <c r="D126" s="19"/>
    </row>
    <row r="127" spans="2:4" ht="12">
      <c r="B127" s="19"/>
      <c r="C127" s="19"/>
      <c r="D127" s="19"/>
    </row>
    <row r="128" spans="2:4" ht="12">
      <c r="B128" s="19"/>
      <c r="C128" s="19"/>
      <c r="D128" s="19"/>
    </row>
    <row r="129" spans="2:4" ht="12">
      <c r="B129" s="19"/>
      <c r="C129" s="19"/>
      <c r="D129" s="19"/>
    </row>
    <row r="130" spans="2:4" ht="12">
      <c r="B130" s="19"/>
      <c r="C130" s="19"/>
      <c r="D130" s="19"/>
    </row>
    <row r="131" spans="2:4" ht="12">
      <c r="B131" s="19"/>
      <c r="C131" s="19"/>
      <c r="D131" s="19"/>
    </row>
    <row r="132" spans="2:4" ht="12">
      <c r="B132" s="19"/>
      <c r="C132" s="19"/>
      <c r="D132" s="19"/>
    </row>
    <row r="133" spans="2:4" ht="12">
      <c r="B133" s="19"/>
      <c r="C133" s="19"/>
      <c r="D133" s="19"/>
    </row>
    <row r="134" spans="2:4" ht="12">
      <c r="B134" s="19"/>
      <c r="C134" s="19"/>
      <c r="D134" s="19"/>
    </row>
    <row r="135" spans="2:4" ht="12">
      <c r="B135" s="19"/>
      <c r="C135" s="19"/>
      <c r="D135" s="19"/>
    </row>
    <row r="136" spans="2:4" ht="12">
      <c r="B136" s="19"/>
      <c r="C136" s="19"/>
      <c r="D136" s="19"/>
    </row>
    <row r="137" spans="2:4" ht="12">
      <c r="B137" s="19"/>
      <c r="C137" s="19"/>
      <c r="D137" s="19"/>
    </row>
    <row r="138" spans="2:4" ht="12">
      <c r="B138" s="19"/>
      <c r="C138" s="19"/>
      <c r="D138" s="19"/>
    </row>
    <row r="139" spans="2:4" ht="12">
      <c r="B139" s="19"/>
      <c r="C139" s="19"/>
      <c r="D139" s="19"/>
    </row>
    <row r="140" spans="2:4" ht="12">
      <c r="B140" s="19"/>
      <c r="C140" s="19"/>
      <c r="D140" s="19"/>
    </row>
    <row r="141" spans="2:4" ht="12">
      <c r="B141" s="19"/>
      <c r="C141" s="19"/>
      <c r="D141" s="19"/>
    </row>
    <row r="142" spans="2:4" ht="12">
      <c r="B142" s="19"/>
      <c r="C142" s="19"/>
      <c r="D142" s="19"/>
    </row>
    <row r="143" spans="2:4" ht="12">
      <c r="B143" s="19"/>
      <c r="C143" s="19"/>
      <c r="D143" s="19"/>
    </row>
    <row r="144" spans="2:4" ht="12">
      <c r="B144" s="19"/>
      <c r="C144" s="19"/>
      <c r="D144" s="19"/>
    </row>
    <row r="145" spans="2:4" ht="12">
      <c r="B145" s="19"/>
      <c r="C145" s="19"/>
      <c r="D145" s="19"/>
    </row>
    <row r="146" spans="2:4" ht="12">
      <c r="B146" s="19"/>
      <c r="C146" s="19"/>
      <c r="D146" s="19"/>
    </row>
    <row r="147" spans="2:4" ht="12">
      <c r="B147" s="19"/>
      <c r="C147" s="19"/>
      <c r="D147" s="19"/>
    </row>
    <row r="148" spans="2:4" ht="12">
      <c r="B148" s="19"/>
      <c r="C148" s="19"/>
      <c r="D148" s="19"/>
    </row>
    <row r="149" spans="2:4" ht="12">
      <c r="B149" s="19"/>
      <c r="C149" s="19"/>
      <c r="D149" s="19"/>
    </row>
    <row r="150" spans="2:4" ht="12">
      <c r="B150" s="19"/>
      <c r="C150" s="19"/>
      <c r="D150" s="19"/>
    </row>
    <row r="151" spans="2:4" ht="12">
      <c r="B151" s="19"/>
      <c r="C151" s="19"/>
      <c r="D151" s="19"/>
    </row>
    <row r="152" spans="2:4" ht="12">
      <c r="B152" s="19"/>
      <c r="C152" s="19"/>
      <c r="D152" s="19"/>
    </row>
    <row r="153" spans="2:4" ht="12">
      <c r="B153" s="19"/>
      <c r="C153" s="19"/>
      <c r="D153" s="19"/>
    </row>
    <row r="154" spans="2:4" ht="12">
      <c r="B154" s="19"/>
      <c r="C154" s="19"/>
      <c r="D154" s="19"/>
    </row>
    <row r="155" spans="2:4" ht="12">
      <c r="B155" s="19"/>
      <c r="C155" s="19"/>
      <c r="D155" s="19"/>
    </row>
    <row r="156" spans="2:4" ht="12">
      <c r="B156" s="19"/>
      <c r="C156" s="19"/>
      <c r="D156" s="19"/>
    </row>
    <row r="157" spans="2:4" ht="12">
      <c r="B157" s="19"/>
      <c r="C157" s="19"/>
      <c r="D157" s="19"/>
    </row>
    <row r="158" spans="2:4" ht="12">
      <c r="B158" s="19"/>
      <c r="C158" s="19"/>
      <c r="D158" s="19"/>
    </row>
    <row r="159" spans="2:4" ht="12">
      <c r="B159" s="19"/>
      <c r="C159" s="19"/>
      <c r="D159" s="19"/>
    </row>
    <row r="160" spans="2:4" ht="12">
      <c r="B160" s="19"/>
      <c r="C160" s="19"/>
      <c r="D160" s="19"/>
    </row>
    <row r="161" spans="2:4" ht="12">
      <c r="B161" s="19"/>
      <c r="C161" s="19"/>
      <c r="D161" s="19"/>
    </row>
    <row r="162" spans="2:4" ht="12">
      <c r="B162" s="19"/>
      <c r="C162" s="19"/>
      <c r="D162" s="19"/>
    </row>
    <row r="163" spans="2:4" ht="12">
      <c r="B163" s="19"/>
      <c r="C163" s="19"/>
      <c r="D163" s="19"/>
    </row>
    <row r="164" spans="2:4" ht="12">
      <c r="B164" s="19"/>
      <c r="C164" s="19"/>
      <c r="D164" s="19"/>
    </row>
    <row r="165" spans="2:4" ht="12">
      <c r="B165" s="19"/>
      <c r="C165" s="19"/>
      <c r="D165" s="19"/>
    </row>
    <row r="166" spans="2:4" ht="12">
      <c r="B166" s="19"/>
      <c r="C166" s="19"/>
      <c r="D166" s="19"/>
    </row>
    <row r="167" spans="2:4" ht="12">
      <c r="B167" s="19"/>
      <c r="C167" s="19"/>
      <c r="D167" s="19"/>
    </row>
    <row r="168" spans="2:4" ht="12">
      <c r="B168" s="19"/>
      <c r="C168" s="19"/>
      <c r="D168" s="19"/>
    </row>
    <row r="169" spans="2:4" ht="12">
      <c r="B169" s="19"/>
      <c r="C169" s="19"/>
      <c r="D169" s="19"/>
    </row>
    <row r="170" spans="2:4" ht="12">
      <c r="B170" s="19"/>
      <c r="C170" s="19"/>
      <c r="D170" s="19"/>
    </row>
    <row r="171" spans="2:4" ht="12">
      <c r="B171" s="19"/>
      <c r="C171" s="19"/>
      <c r="D171" s="19"/>
    </row>
    <row r="172" spans="2:4" ht="12">
      <c r="B172" s="19"/>
      <c r="C172" s="19"/>
      <c r="D172" s="19"/>
    </row>
    <row r="173" spans="2:4" ht="12">
      <c r="B173" s="19"/>
      <c r="C173" s="19"/>
      <c r="D173" s="19"/>
    </row>
  </sheetData>
  <sheetProtection/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2004-11-30T07:49:30Z</dcterms:created>
  <dcterms:modified xsi:type="dcterms:W3CDTF">2014-12-02T08:09:05Z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